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Fred\Downloads\"/>
    </mc:Choice>
  </mc:AlternateContent>
  <xr:revisionPtr revIDLastSave="0" documentId="13_ncr:1_{A4BD2DF0-85DE-43AF-BBEF-CD44C5940023}" xr6:coauthVersionLast="47" xr6:coauthVersionMax="47" xr10:uidLastSave="{00000000-0000-0000-0000-000000000000}"/>
  <bookViews>
    <workbookView xWindow="-110" yWindow="-110" windowWidth="19420" windowHeight="1030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2" i="1" l="1"/>
  <c r="E58" i="1"/>
  <c r="G58" i="1" s="1"/>
  <c r="E57" i="1"/>
  <c r="G57" i="1" s="1"/>
  <c r="E56" i="1"/>
  <c r="E55" i="1"/>
  <c r="G55" i="1" s="1"/>
  <c r="E54" i="1"/>
  <c r="E53" i="1"/>
  <c r="G53" i="1" s="1"/>
  <c r="E52" i="1"/>
  <c r="E51" i="1"/>
  <c r="E50" i="1"/>
  <c r="E49" i="1"/>
  <c r="G49" i="1" s="1"/>
  <c r="E48" i="1"/>
  <c r="E47" i="1"/>
  <c r="E46" i="1"/>
  <c r="E45" i="1"/>
  <c r="G45" i="1" s="1"/>
  <c r="E44" i="1"/>
  <c r="E43" i="1"/>
  <c r="C59" i="1"/>
  <c r="B59" i="1"/>
  <c r="D59" i="1"/>
  <c r="G47" i="1" l="1"/>
  <c r="F47" i="1" s="1"/>
  <c r="F55" i="1"/>
  <c r="G51" i="1"/>
  <c r="F51" i="1" s="1"/>
  <c r="G43" i="1"/>
  <c r="F43" i="1" s="1"/>
  <c r="F57" i="1"/>
  <c r="F53" i="1"/>
  <c r="F49" i="1"/>
  <c r="F45" i="1"/>
  <c r="G56" i="1"/>
  <c r="F56" i="1" s="1"/>
  <c r="G54" i="1"/>
  <c r="F54" i="1" s="1"/>
  <c r="G52" i="1"/>
  <c r="F52" i="1" s="1"/>
  <c r="G50" i="1"/>
  <c r="F50" i="1" s="1"/>
  <c r="G48" i="1"/>
  <c r="F48" i="1" s="1"/>
  <c r="G46" i="1"/>
  <c r="F46" i="1" s="1"/>
  <c r="G44" i="1"/>
  <c r="F44" i="1" s="1"/>
  <c r="F58" i="1"/>
  <c r="E59" i="1"/>
  <c r="G59" i="1" l="1"/>
  <c r="F61" i="1" s="1"/>
  <c r="F59" i="1"/>
</calcChain>
</file>

<file path=xl/sharedStrings.xml><?xml version="1.0" encoding="utf-8"?>
<sst xmlns="http://schemas.openxmlformats.org/spreadsheetml/2006/main" count="72" uniqueCount="69">
  <si>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</si>
  <si>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</si>
  <si>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</si>
  <si>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</si>
  <si>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</si>
  <si>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</si>
  <si>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</si>
  <si>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</si>
  <si>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</si>
  <si>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</si>
  <si>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</si>
  <si>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</si>
  <si>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</si>
  <si>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</si>
  <si>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</si>
  <si>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</si>
  <si>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</si>
  <si>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</si>
  <si>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</si>
  <si>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</si>
  <si>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</si>
  <si>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</si>
  <si>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</si>
  <si>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</si>
  <si>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</si>
  <si>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</si>
  <si>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</si>
  <si>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</si>
  <si>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</si>
  <si>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</si>
  <si>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</si>
  <si>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</si>
  <si>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</si>
  <si>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</si>
  <si>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</si>
  <si>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</si>
  <si>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</si>
  <si>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</si>
  <si>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</si>
  <si>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</si>
  <si>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</si>
  <si>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</si>
  <si>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</si>
  <si>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</si>
  <si>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Sindi Tuletõrje Selts</t>
  </si>
  <si>
    <t>Pärnu maakond, Tori vald, Sindi linn, Kooli tn 9a, 86703</t>
  </si>
  <si>
    <t>Fred Hussar</t>
  </si>
  <si>
    <t>sindituleselts@gmail.com</t>
  </si>
  <si>
    <t>Hinnapakkumine Mehka Eesti OÜ</t>
  </si>
  <si>
    <t>Hinnapakkumine Hunt Tuning OÜ</t>
  </si>
  <si>
    <t>ATV soetamine</t>
  </si>
  <si>
    <t>Sindi Tuletõrje Seltsile 4x4 ATV maastikuvõimekuse parandamiseks Pärnumaal.</t>
  </si>
  <si>
    <t>Projekti omafinantseering tuleb Sindi Tuletõrje Seltsi oma vahenditest.</t>
  </si>
  <si>
    <t>EE451010220225831222</t>
  </si>
  <si>
    <t>27.08.2025 - 03.09.2025</t>
  </si>
  <si>
    <t>Hinnapakkumiste küsimine ja meie vajaduste läbirääkimine toodete pakkujatega</t>
  </si>
  <si>
    <t>Täisvarustuses ATV</t>
  </si>
  <si>
    <t>Hunt Tuning hinnapakkumine</t>
  </si>
  <si>
    <t>Mehka hinnapakkumine</t>
  </si>
  <si>
    <t>Peremoto hinnapakkumine</t>
  </si>
  <si>
    <t>Hinnapakkumine Peremoto OÜ</t>
  </si>
  <si>
    <t>Projekti koostamise alustamine</t>
  </si>
  <si>
    <t>Projekti eesmärgiks on MTÜ Sindi Tuletõrje Seltsil soetada kustutussüsteemiga 4x4 ATV koos maastikusuutliku käruga, et tõsta piirkonna operatiivset valmisolekut maastikutulekahjude ja muude raskesti ligipääsetavates paikades toimuvate päästesündmuste lahendamisel. Hetkel puudub Pärnumaal vabatahtlikel ja kutselistel päästjatel 4x4 ATV, mis oleks spetsiaalselt varustatud tulekustutustöödeks ning piisavalt maastikusuutlik, et tegutseda keerulistes loodusoludes. Pärnu komando kasutab UTV-d, mille piiratud maastikuläbivus on praktikas osutunud probleemiks. Kuigi mitmes teises komandos (Vändra, Kilingi-Nõmme, Lihula, Tõstamaa) kasutatakse 6x6 ATV-sid, mille maastikuläbivus on väga hea, on need masinad oma suuruse tõttu raskesti manööverdatavad, eriti metsastes piirkondades. 4x4 ATV pakuks ideaalset tasakaalu läbivuse ja manööverdusvõime vahel. Selle abil suudaksime reageerida kiiremini ja tõhusamalt maastikutulekahjudele ning päästesündmustele, kuhu suuremad või vähem võimekad masinad ei pääse. ATV koos maastikusuutliku käruga võimaldaks mitte ainult kustutustöödeks vajaliku varustuse transportimist, vaid ka inimeste ja varustuse vedu keerulises maastikus. Kärule soovime paigaldada eemaldatava platvormi, kuhu peale saab kühvelraami kinnitada. See võimaldab kannatanute ohutut ja kiiret evakueerimist metsast või muudest raskesti ligipääsetavatest piirkondadest. Lisaks saame ATV-ga toetada päästesündmuste juhtimist ja pakkuda kohapealset logistilist tuge. Projekti tulemuseks oleks  piirkonna valmisoleku täiustamine maastikutulekahjude ja looduskatastroofide korral (ei dubleeri olemasolevat võimekust), parandada meie operatiivvõimekust, tagada kiirem reageerimine piirkondades, kuhu tavapärased masinad ei pääse.</t>
  </si>
  <si>
    <t>Konsulteerimine Lääne Päästekeskusega</t>
  </si>
  <si>
    <t>ATV valmisolekus/Projekti lõpetamine</t>
  </si>
  <si>
    <t>Esitatud digiallkirjastatud lõpparuanne</t>
  </si>
  <si>
    <t>Hinnapakkumine on võetud Peremoto OÜlt. Hind on 18012,50€. Hind sisaldab endas CFORCE 850 touring  ATVd, lisavarustust nagu esimene ja tagumine kaitseraud, põhjakaitse, soojendusega käepide, numbrialus, haagis IronBaltic OFFROAD 500, veepaaki, veepumpa, oranže vilkureid, töötulesid. Seda pakkumist ei valinud, kuna hind oli Hunt Tuningust kallim ja lisavarustust vähem.</t>
  </si>
  <si>
    <t>Hinnapakkumine on võetud Hunt Tuning OÜlt. Hind on 17150€. Hind sisaldab endas CFORCE 850 touring ATVd, lisavarustust nagu eesmine ja tagumine kaitseraud, oranžid vilkurid ette ja taha, töötuled ette, külgedele ja taha, kustutussüsteemi koos paagiga, põhjakaitset, juhtraua soojendust, ette tõmbeaasa, suuremaid ja parema maastikusuutlikusega rehve, suuremate rehvide jaoks parem siduri kompletkt ja piirajate eemaldamine, paigaldustööd/ümberehitus ja haagis IronBaltic Offroad 500. Valisime selle hinnapakkumise, kuna hind on tunduvalt soodsam, kui Mehkal ja natukene parem, kui Peremotol. Kuigi Peremoto hind oli ainult natukene kallim ja sisaldas haagist, siis lisavarustust oli Hunt Tuningul rohkem. Mehka hinnapakkumine ei sisaldanud haagist ja lisavarustust oli vähem kui Hunt Tuningul.</t>
  </si>
  <si>
    <t>Hinnapakkumine on võetus Mehka OÜlt ja hind on 22143€.  Hind sisaldab endas tavavarustuses CFORCE 850 touring ATVd, lisavarustus nagu põhjakaitse, esimene ja tagumine põrkeraud, käepidemesoojendus, kustutussüsteem koos paagiga, oranže vilkureid, töötulesid ja paigaldustööd. Pakkumist ei valitud, kuna oli tunduvalt kallim, kui teised pakkumised ja lisavarustust ATVle oli vähem.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</si>
</sst>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5">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28" xfId="0" applyFont="1" applyBorder="1" applyAlignment="1">
      <alignment vertical="top"/>
    </xf>
    <xf numFmtId="0" fontId="4" fillId="0" borderId="29" xfId="0" applyFont="1" applyBorder="1" applyAlignment="1">
      <alignment horizontal="lef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28"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6" xfId="0" applyBorder="1"/>
    <xf numFmtId="0" fontId="0" fillId="0" borderId="2" xfId="0" applyBorder="1"/>
    <xf numFmtId="0" fontId="0" fillId="0" borderId="37" xfId="0" applyBorder="1"/>
    <xf numFmtId="1" fontId="0" fillId="0" borderId="38" xfId="0" applyNumberFormat="1" applyBorder="1"/>
    <xf numFmtId="1" fontId="0" fillId="0" borderId="27" xfId="0" applyNumberFormat="1" applyBorder="1"/>
    <xf numFmtId="1" fontId="0" fillId="0" borderId="32"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xf numFmtId="0" fontId="0" fillId="2" borderId="31" xfId="0" applyFill="1" applyBorder="1"/>
    <xf numFmtId="0" fontId="0" fillId="2" borderId="32" xfId="0" applyFill="1" applyBorder="1"/>
    <xf numFmtId="0" fontId="0" fillId="2" borderId="26" xfId="0" applyFill="1" applyBorder="1"/>
    <xf numFmtId="0" fontId="4" fillId="0" borderId="4" xfId="0" applyFont="1" applyBorder="1"/>
    <xf numFmtId="0" fontId="10" fillId="0" borderId="29" xfId="0" applyFont="1" applyBorder="1"/>
    <xf numFmtId="0" fontId="10" fillId="0" borderId="33" xfId="0" applyFont="1" applyBorder="1"/>
    <xf numFmtId="0" fontId="11" fillId="2" borderId="24" xfId="1" applyFill="1" applyBorder="1"/>
    <xf numFmtId="14" fontId="0" fillId="2" borderId="20" xfId="0" applyNumberFormat="1" applyFill="1" applyBorder="1" applyAlignment="1">
      <alignment horizontal="center" wrapText="1"/>
    </xf>
    <xf numFmtId="0" fontId="7" fillId="0" borderId="0" xfId="0" applyFont="1" applyAlignment="1">
      <alignment horizontal="right"/>
    </xf>
    <xf numFmtId="0" fontId="0" fillId="2" borderId="35" xfId="0" applyFill="1" applyBorder="1" applyAlignment="1">
      <alignment horizontal="right"/>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0" borderId="34" xfId="0" applyBorder="1" applyAlignment="1">
      <alignment horizontal="left" wrapText="1"/>
    </xf>
    <xf numFmtId="0" fontId="0" fillId="2" borderId="29" xfId="0" applyFill="1" applyBorder="1" applyAlignment="1">
      <alignment horizontal="center"/>
    </xf>
    <xf numFmtId="0" fontId="0" fillId="2" borderId="30" xfId="0" applyFill="1" applyBorder="1" applyAlignment="1">
      <alignment horizontal="center"/>
    </xf>
    <xf numFmtId="0" fontId="3" fillId="0" borderId="34" xfId="0" applyFont="1" applyBorder="1" applyAlignment="1">
      <alignment horizontal="left" wrapText="1"/>
    </xf>
    <xf numFmtId="0" fontId="4" fillId="0" borderId="19" xfId="0" applyFont="1" applyBorder="1" applyAlignment="1">
      <alignment horizontal="right"/>
    </xf>
    <xf numFmtId="0" fontId="4" fillId="0" borderId="39" xfId="0" applyFont="1" applyBorder="1" applyAlignment="1">
      <alignment horizontal="right"/>
    </xf>
    <xf numFmtId="0" fontId="4" fillId="2" borderId="40" xfId="0" applyFont="1" applyFill="1" applyBorder="1" applyAlignment="1">
      <alignment horizontal="right"/>
    </xf>
    <xf numFmtId="0" fontId="4" fillId="2" borderId="42"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2" borderId="2" xfId="0" applyFill="1" applyBorder="1" applyAlignment="1">
      <alignment horizontal="center" vertical="top"/>
    </xf>
    <xf numFmtId="0" fontId="0" fillId="2" borderId="3" xfId="0" applyFill="1" applyBorder="1" applyAlignment="1">
      <alignment horizontal="center" vertical="top"/>
    </xf>
    <xf numFmtId="0" fontId="0" fillId="2" borderId="15"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4"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0" xfId="0" applyFont="1" applyBorder="1" applyAlignment="1">
      <alignment horizontal="right" wrapText="1"/>
    </xf>
    <xf numFmtId="0" fontId="4" fillId="0" borderId="41" xfId="0" applyFont="1" applyBorder="1" applyAlignment="1">
      <alignment horizontal="right" wrapText="1"/>
    </xf>
    <xf numFmtId="0" fontId="4" fillId="0" borderId="42" xfId="0" applyFont="1" applyBorder="1" applyAlignment="1">
      <alignment horizontal="right"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14" fontId="0" fillId="2" borderId="20" xfId="0" applyNumberFormat="1" applyFill="1" applyBorder="1" applyAlignment="1">
      <alignment horizontal="center"/>
    </xf>
    <xf numFmtId="0" fontId="0" fillId="2" borderId="20" xfId="0" applyFill="1" applyBorder="1" applyAlignment="1">
      <alignment horizontal="center" wrapText="1"/>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indituleselt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78"/>
  <sheetViews>
    <sheetView tabSelected="1" topLeftCell="A66" zoomScale="61" zoomScaleNormal="59" workbookViewId="0">
      <selection activeCell="G69" sqref="G69"/>
    </sheetView>
  </sheetViews>
  <sheetFormatPr defaultRowHeight="14.5" x14ac:dyDescent="0.35"/>
  <cols>
    <col min="1" max="1" width="36.1796875" customWidth="1"/>
    <col min="2" max="2" width="22.453125" customWidth="1"/>
    <col min="3" max="3" width="31.453125" customWidth="1"/>
    <col min="4" max="4" width="26.7265625" customWidth="1"/>
    <col min="5" max="5" width="10.453125" customWidth="1"/>
    <col min="6" max="6" width="15.7265625" customWidth="1"/>
    <col min="7" max="7" width="12.54296875" customWidth="1"/>
  </cols>
  <sheetData>
    <row r="1" spans="1:4" ht="51" customHeight="1" x14ac:dyDescent="0.35">
      <c r="A1" s="64" t="s">
        <v>22</v>
      </c>
      <c r="B1" s="64"/>
      <c r="C1" s="64"/>
      <c r="D1" s="64"/>
    </row>
    <row r="2" spans="1:4" ht="14.5" customHeight="1" x14ac:dyDescent="0.35">
      <c r="A2" s="14"/>
      <c r="B2" s="14"/>
      <c r="C2" s="14"/>
      <c r="D2" s="14"/>
    </row>
    <row r="3" spans="1:4" ht="14.5" customHeight="1" x14ac:dyDescent="0.35">
      <c r="A3" s="69" t="s">
        <v>34</v>
      </c>
      <c r="B3" s="69"/>
      <c r="C3" s="14"/>
      <c r="D3" s="14"/>
    </row>
    <row r="5" spans="1:4" ht="15" thickBot="1" x14ac:dyDescent="0.4">
      <c r="A5" s="1" t="s">
        <v>0</v>
      </c>
    </row>
    <row r="6" spans="1:4" x14ac:dyDescent="0.35">
      <c r="A6" s="11" t="s">
        <v>1</v>
      </c>
      <c r="B6" s="75"/>
      <c r="C6" s="76"/>
      <c r="D6" s="77"/>
    </row>
    <row r="7" spans="1:4" x14ac:dyDescent="0.35">
      <c r="A7" s="12" t="s">
        <v>2</v>
      </c>
      <c r="B7" s="78"/>
      <c r="C7" s="79"/>
      <c r="D7" s="80"/>
    </row>
    <row r="8" spans="1:4" x14ac:dyDescent="0.35">
      <c r="A8" s="12" t="s">
        <v>3</v>
      </c>
      <c r="B8" s="78"/>
      <c r="C8" s="79"/>
      <c r="D8" s="80"/>
    </row>
    <row r="9" spans="1:4" ht="15" thickBot="1" x14ac:dyDescent="0.4">
      <c r="A9" s="13" t="s">
        <v>4</v>
      </c>
      <c r="B9" s="72"/>
      <c r="C9" s="73"/>
      <c r="D9" s="74"/>
    </row>
    <row r="11" spans="1:4" ht="15" thickBot="1" x14ac:dyDescent="0.4">
      <c r="A11" s="1" t="s">
        <v>5</v>
      </c>
    </row>
    <row r="12" spans="1:4" x14ac:dyDescent="0.35">
      <c r="A12" s="5" t="s">
        <v>6</v>
      </c>
      <c r="B12" s="28">
        <v>45901</v>
      </c>
      <c r="C12" s="6" t="s">
        <v>7</v>
      </c>
      <c r="D12" s="28">
        <v>46022</v>
      </c>
    </row>
    <row r="13" spans="1:4" x14ac:dyDescent="0.35">
      <c r="A13" s="7" t="s">
        <v>35</v>
      </c>
      <c r="B13" s="81" t="s">
        <v>44</v>
      </c>
      <c r="C13" s="82"/>
      <c r="D13" s="83"/>
    </row>
    <row r="14" spans="1:4" x14ac:dyDescent="0.35">
      <c r="A14" s="8" t="s">
        <v>8</v>
      </c>
      <c r="B14" s="29">
        <v>80363627</v>
      </c>
      <c r="C14" s="4" t="s">
        <v>38</v>
      </c>
      <c r="D14" s="30" t="s">
        <v>53</v>
      </c>
    </row>
    <row r="15" spans="1:4" x14ac:dyDescent="0.35">
      <c r="A15" s="7" t="s">
        <v>9</v>
      </c>
      <c r="B15" s="81" t="s">
        <v>45</v>
      </c>
      <c r="C15" s="82"/>
      <c r="D15" s="83"/>
    </row>
    <row r="16" spans="1:4" x14ac:dyDescent="0.35">
      <c r="A16" s="7" t="s">
        <v>10</v>
      </c>
      <c r="B16" s="81" t="s">
        <v>46</v>
      </c>
      <c r="C16" s="82"/>
      <c r="D16" s="83"/>
    </row>
    <row r="17" spans="1:4" ht="15" thickBot="1" x14ac:dyDescent="0.4">
      <c r="A17" s="9" t="s">
        <v>17</v>
      </c>
      <c r="B17" s="31">
        <v>58863672</v>
      </c>
      <c r="C17" s="10" t="s">
        <v>11</v>
      </c>
      <c r="D17" s="39" t="s">
        <v>47</v>
      </c>
    </row>
    <row r="20" spans="1:4" ht="15" thickBot="1" x14ac:dyDescent="0.4">
      <c r="A20" s="2" t="s">
        <v>24</v>
      </c>
    </row>
    <row r="21" spans="1:4" ht="25.5" customHeight="1" x14ac:dyDescent="0.35">
      <c r="A21" s="53" t="s">
        <v>37</v>
      </c>
      <c r="B21" s="54"/>
      <c r="C21" s="54"/>
      <c r="D21" s="55"/>
    </row>
    <row r="22" spans="1:4" ht="15" thickBot="1" x14ac:dyDescent="0.4">
      <c r="A22" s="59" t="s">
        <v>51</v>
      </c>
      <c r="B22" s="60"/>
      <c r="C22" s="60"/>
      <c r="D22" s="61"/>
    </row>
    <row r="23" spans="1:4" ht="15" thickBot="1" x14ac:dyDescent="0.4"/>
    <row r="24" spans="1:4" ht="39" customHeight="1" x14ac:dyDescent="0.35">
      <c r="A24" s="53" t="s">
        <v>36</v>
      </c>
      <c r="B24" s="54"/>
      <c r="C24" s="54"/>
      <c r="D24" s="55"/>
    </row>
    <row r="25" spans="1:4" ht="192" customHeight="1" thickBot="1" x14ac:dyDescent="0.4">
      <c r="A25" s="87" t="s">
        <v>62</v>
      </c>
      <c r="B25" s="88"/>
      <c r="C25" s="88"/>
      <c r="D25" s="89"/>
    </row>
    <row r="26" spans="1:4" ht="15" thickBot="1" x14ac:dyDescent="0.4">
      <c r="A26" s="20"/>
      <c r="B26" s="20"/>
      <c r="C26" s="20"/>
      <c r="D26" s="20"/>
    </row>
    <row r="27" spans="1:4" ht="15" thickBot="1" x14ac:dyDescent="0.4">
      <c r="A27" s="53" t="s">
        <v>28</v>
      </c>
      <c r="B27" s="54"/>
      <c r="C27" s="54"/>
      <c r="D27" s="55"/>
    </row>
    <row r="28" spans="1:4" ht="32.5" customHeight="1" x14ac:dyDescent="0.35">
      <c r="A28" s="21" t="s">
        <v>30</v>
      </c>
      <c r="B28" s="70" t="s">
        <v>29</v>
      </c>
      <c r="C28" s="70"/>
      <c r="D28" s="71"/>
    </row>
    <row r="29" spans="1:4" x14ac:dyDescent="0.35">
      <c r="A29" s="40">
        <v>45896</v>
      </c>
      <c r="B29" s="43" t="s">
        <v>61</v>
      </c>
      <c r="C29" s="43"/>
      <c r="D29" s="44"/>
    </row>
    <row r="30" spans="1:4" x14ac:dyDescent="0.35">
      <c r="A30" s="40">
        <v>45897</v>
      </c>
      <c r="B30" s="56" t="s">
        <v>63</v>
      </c>
      <c r="C30" s="57"/>
      <c r="D30" s="58"/>
    </row>
    <row r="31" spans="1:4" x14ac:dyDescent="0.35">
      <c r="A31" s="40" t="s">
        <v>54</v>
      </c>
      <c r="B31" s="43" t="s">
        <v>55</v>
      </c>
      <c r="C31" s="43"/>
      <c r="D31" s="44"/>
    </row>
    <row r="32" spans="1:4" x14ac:dyDescent="0.35">
      <c r="A32" s="40">
        <v>45903</v>
      </c>
      <c r="B32" s="43" t="s">
        <v>48</v>
      </c>
      <c r="C32" s="43"/>
      <c r="D32" s="44"/>
    </row>
    <row r="33" spans="1:9" x14ac:dyDescent="0.35">
      <c r="A33" s="40">
        <v>45905</v>
      </c>
      <c r="B33" s="43" t="s">
        <v>49</v>
      </c>
      <c r="C33" s="43"/>
      <c r="D33" s="44"/>
    </row>
    <row r="34" spans="1:9" x14ac:dyDescent="0.35">
      <c r="A34" s="40">
        <v>45912</v>
      </c>
      <c r="B34" s="56" t="s">
        <v>60</v>
      </c>
      <c r="C34" s="57"/>
      <c r="D34" s="58"/>
    </row>
    <row r="35" spans="1:9" x14ac:dyDescent="0.35">
      <c r="A35" s="40">
        <v>45976</v>
      </c>
      <c r="B35" s="56" t="s">
        <v>50</v>
      </c>
      <c r="C35" s="57"/>
      <c r="D35" s="58"/>
    </row>
    <row r="36" spans="1:9" x14ac:dyDescent="0.35">
      <c r="A36" s="90">
        <v>46021</v>
      </c>
      <c r="B36" s="43" t="s">
        <v>64</v>
      </c>
      <c r="C36" s="43"/>
      <c r="D36" s="44"/>
    </row>
    <row r="37" spans="1:9" x14ac:dyDescent="0.35">
      <c r="A37" s="90">
        <v>46037</v>
      </c>
      <c r="B37" s="43" t="s">
        <v>65</v>
      </c>
      <c r="C37" s="43"/>
      <c r="D37" s="44"/>
    </row>
    <row r="39" spans="1:9" x14ac:dyDescent="0.35">
      <c r="A39" s="2" t="s">
        <v>12</v>
      </c>
    </row>
    <row r="40" spans="1:9" ht="32.5" customHeight="1" thickBot="1" x14ac:dyDescent="0.4">
      <c r="A40" s="45" t="s">
        <v>25</v>
      </c>
      <c r="B40" s="45"/>
      <c r="C40" s="45"/>
      <c r="D40" s="45"/>
      <c r="E40" s="45"/>
      <c r="F40" s="45"/>
      <c r="G40" s="45"/>
    </row>
    <row r="41" spans="1:9" ht="70.5" customHeight="1" thickBot="1" x14ac:dyDescent="0.4">
      <c r="A41" s="15" t="s">
        <v>13</v>
      </c>
      <c r="B41" s="16" t="s">
        <v>16</v>
      </c>
      <c r="C41" s="16" t="s">
        <v>21</v>
      </c>
      <c r="D41" s="16" t="s">
        <v>20</v>
      </c>
      <c r="E41" s="17" t="s">
        <v>14</v>
      </c>
      <c r="F41" s="17" t="s">
        <v>31</v>
      </c>
      <c r="G41" s="18" t="s">
        <v>15</v>
      </c>
    </row>
    <row r="42" spans="1:9" x14ac:dyDescent="0.35">
      <c r="A42" s="33" t="s">
        <v>56</v>
      </c>
      <c r="B42" s="34"/>
      <c r="C42" s="34"/>
      <c r="D42" s="34">
        <v>17150</v>
      </c>
      <c r="E42" s="22">
        <v>17150</v>
      </c>
      <c r="F42" s="27">
        <v>2150</v>
      </c>
      <c r="G42" s="25">
        <v>15000</v>
      </c>
      <c r="I42">
        <f>E42*0.1</f>
        <v>1715</v>
      </c>
    </row>
    <row r="43" spans="1:9" x14ac:dyDescent="0.35">
      <c r="A43" s="32"/>
      <c r="B43" s="29"/>
      <c r="C43" s="29"/>
      <c r="D43" s="29"/>
      <c r="E43" s="23">
        <f t="shared" ref="E43:E58" si="0">D43/1.24+C43/1.22+B43</f>
        <v>0</v>
      </c>
      <c r="F43" s="27">
        <f t="shared" ref="F43:F57" si="1">E43-G43</f>
        <v>0</v>
      </c>
      <c r="G43" s="25">
        <f t="shared" ref="G43:G57" si="2">E43-E43*0.1</f>
        <v>0</v>
      </c>
    </row>
    <row r="44" spans="1:9" x14ac:dyDescent="0.35">
      <c r="A44" s="32"/>
      <c r="B44" s="29"/>
      <c r="C44" s="29"/>
      <c r="D44" s="29"/>
      <c r="E44" s="23">
        <f t="shared" si="0"/>
        <v>0</v>
      </c>
      <c r="F44" s="27">
        <f t="shared" si="1"/>
        <v>0</v>
      </c>
      <c r="G44" s="25">
        <f t="shared" si="2"/>
        <v>0</v>
      </c>
    </row>
    <row r="45" spans="1:9" x14ac:dyDescent="0.35">
      <c r="A45" s="32"/>
      <c r="B45" s="29"/>
      <c r="C45" s="29"/>
      <c r="D45" s="29"/>
      <c r="E45" s="23">
        <f t="shared" si="0"/>
        <v>0</v>
      </c>
      <c r="F45" s="27">
        <f t="shared" si="1"/>
        <v>0</v>
      </c>
      <c r="G45" s="25">
        <f t="shared" si="2"/>
        <v>0</v>
      </c>
    </row>
    <row r="46" spans="1:9" x14ac:dyDescent="0.35">
      <c r="A46" s="32"/>
      <c r="B46" s="29"/>
      <c r="C46" s="29"/>
      <c r="D46" s="29"/>
      <c r="E46" s="23">
        <f t="shared" si="0"/>
        <v>0</v>
      </c>
      <c r="F46" s="27">
        <f t="shared" si="1"/>
        <v>0</v>
      </c>
      <c r="G46" s="25">
        <f t="shared" si="2"/>
        <v>0</v>
      </c>
    </row>
    <row r="47" spans="1:9" x14ac:dyDescent="0.35">
      <c r="A47" s="32"/>
      <c r="B47" s="29"/>
      <c r="C47" s="29"/>
      <c r="D47" s="29"/>
      <c r="E47" s="23">
        <f t="shared" si="0"/>
        <v>0</v>
      </c>
      <c r="F47" s="27">
        <f t="shared" si="1"/>
        <v>0</v>
      </c>
      <c r="G47" s="25">
        <f t="shared" si="2"/>
        <v>0</v>
      </c>
    </row>
    <row r="48" spans="1:9" x14ac:dyDescent="0.35">
      <c r="A48" s="32"/>
      <c r="B48" s="29"/>
      <c r="C48" s="29"/>
      <c r="D48" s="29"/>
      <c r="E48" s="23">
        <f t="shared" si="0"/>
        <v>0</v>
      </c>
      <c r="F48" s="27">
        <f t="shared" si="1"/>
        <v>0</v>
      </c>
      <c r="G48" s="25">
        <f t="shared" si="2"/>
        <v>0</v>
      </c>
    </row>
    <row r="49" spans="1:7" x14ac:dyDescent="0.35">
      <c r="A49" s="32"/>
      <c r="B49" s="29"/>
      <c r="C49" s="29"/>
      <c r="D49" s="29"/>
      <c r="E49" s="23">
        <f t="shared" si="0"/>
        <v>0</v>
      </c>
      <c r="F49" s="27">
        <f t="shared" si="1"/>
        <v>0</v>
      </c>
      <c r="G49" s="25">
        <f t="shared" si="2"/>
        <v>0</v>
      </c>
    </row>
    <row r="50" spans="1:7" x14ac:dyDescent="0.35">
      <c r="A50" s="32"/>
      <c r="B50" s="29"/>
      <c r="C50" s="29"/>
      <c r="D50" s="29"/>
      <c r="E50" s="23">
        <f t="shared" si="0"/>
        <v>0</v>
      </c>
      <c r="F50" s="27">
        <f t="shared" si="1"/>
        <v>0</v>
      </c>
      <c r="G50" s="25">
        <f t="shared" si="2"/>
        <v>0</v>
      </c>
    </row>
    <row r="51" spans="1:7" x14ac:dyDescent="0.35">
      <c r="A51" s="32"/>
      <c r="B51" s="29"/>
      <c r="C51" s="29"/>
      <c r="D51" s="29"/>
      <c r="E51" s="23">
        <f t="shared" si="0"/>
        <v>0</v>
      </c>
      <c r="F51" s="27">
        <f t="shared" si="1"/>
        <v>0</v>
      </c>
      <c r="G51" s="25">
        <f t="shared" si="2"/>
        <v>0</v>
      </c>
    </row>
    <row r="52" spans="1:7" x14ac:dyDescent="0.35">
      <c r="A52" s="32"/>
      <c r="B52" s="29"/>
      <c r="C52" s="29"/>
      <c r="D52" s="29"/>
      <c r="E52" s="23">
        <f t="shared" si="0"/>
        <v>0</v>
      </c>
      <c r="F52" s="27">
        <f t="shared" si="1"/>
        <v>0</v>
      </c>
      <c r="G52" s="25">
        <f t="shared" si="2"/>
        <v>0</v>
      </c>
    </row>
    <row r="53" spans="1:7" x14ac:dyDescent="0.35">
      <c r="A53" s="32"/>
      <c r="B53" s="29"/>
      <c r="C53" s="29"/>
      <c r="D53" s="29"/>
      <c r="E53" s="23">
        <f t="shared" si="0"/>
        <v>0</v>
      </c>
      <c r="F53" s="27">
        <f t="shared" si="1"/>
        <v>0</v>
      </c>
      <c r="G53" s="25">
        <f t="shared" si="2"/>
        <v>0</v>
      </c>
    </row>
    <row r="54" spans="1:7" x14ac:dyDescent="0.35">
      <c r="A54" s="32"/>
      <c r="B54" s="29"/>
      <c r="C54" s="29"/>
      <c r="D54" s="29"/>
      <c r="E54" s="23">
        <f t="shared" si="0"/>
        <v>0</v>
      </c>
      <c r="F54" s="27">
        <f t="shared" si="1"/>
        <v>0</v>
      </c>
      <c r="G54" s="25">
        <f t="shared" si="2"/>
        <v>0</v>
      </c>
    </row>
    <row r="55" spans="1:7" x14ac:dyDescent="0.35">
      <c r="A55" s="32"/>
      <c r="B55" s="29"/>
      <c r="C55" s="29"/>
      <c r="D55" s="29"/>
      <c r="E55" s="23">
        <f t="shared" si="0"/>
        <v>0</v>
      </c>
      <c r="F55" s="27">
        <f t="shared" si="1"/>
        <v>0</v>
      </c>
      <c r="G55" s="25">
        <f t="shared" si="2"/>
        <v>0</v>
      </c>
    </row>
    <row r="56" spans="1:7" x14ac:dyDescent="0.35">
      <c r="A56" s="32"/>
      <c r="B56" s="34"/>
      <c r="C56" s="34"/>
      <c r="D56" s="34"/>
      <c r="E56" s="23">
        <f t="shared" si="0"/>
        <v>0</v>
      </c>
      <c r="F56" s="27">
        <f t="shared" si="1"/>
        <v>0</v>
      </c>
      <c r="G56" s="25">
        <f t="shared" si="2"/>
        <v>0</v>
      </c>
    </row>
    <row r="57" spans="1:7" x14ac:dyDescent="0.35">
      <c r="A57" s="32"/>
      <c r="B57" s="29"/>
      <c r="C57" s="29"/>
      <c r="D57" s="29"/>
      <c r="E57" s="23">
        <f t="shared" si="0"/>
        <v>0</v>
      </c>
      <c r="F57" s="27">
        <f t="shared" si="1"/>
        <v>0</v>
      </c>
      <c r="G57" s="25">
        <f t="shared" si="2"/>
        <v>0</v>
      </c>
    </row>
    <row r="58" spans="1:7" ht="15" thickBot="1" x14ac:dyDescent="0.4">
      <c r="A58" s="35"/>
      <c r="B58" s="29"/>
      <c r="C58" s="29"/>
      <c r="D58" s="29"/>
      <c r="E58" s="24">
        <f t="shared" si="0"/>
        <v>0</v>
      </c>
      <c r="F58" s="26">
        <f t="shared" ref="F58" si="3">E58-G58</f>
        <v>0</v>
      </c>
      <c r="G58" s="25">
        <f t="shared" ref="G58" si="4">E58-E58*0.1</f>
        <v>0</v>
      </c>
    </row>
    <row r="59" spans="1:7" s="3" customFormat="1" ht="31" customHeight="1" thickBot="1" x14ac:dyDescent="0.4">
      <c r="A59" s="19" t="s">
        <v>23</v>
      </c>
      <c r="B59" s="37">
        <f t="shared" ref="B59:D59" si="5">SUM(B42:B58)</f>
        <v>0</v>
      </c>
      <c r="C59" s="37">
        <f t="shared" si="5"/>
        <v>0</v>
      </c>
      <c r="D59" s="37">
        <f t="shared" si="5"/>
        <v>17150</v>
      </c>
      <c r="E59" s="38">
        <f>SUM(E42:E58)</f>
        <v>17150</v>
      </c>
      <c r="F59" s="38">
        <f>SUM(F42:F58)</f>
        <v>2150</v>
      </c>
      <c r="G59" s="36">
        <f>SUM(G42:G58)</f>
        <v>15000</v>
      </c>
    </row>
    <row r="60" spans="1:7" s="3" customFormat="1" ht="16" customHeight="1" thickBot="1" x14ac:dyDescent="0.4">
      <c r="A60" s="84" t="s">
        <v>43</v>
      </c>
      <c r="B60" s="85"/>
      <c r="C60" s="85"/>
      <c r="D60" s="85"/>
      <c r="E60" s="86"/>
      <c r="F60" s="51"/>
      <c r="G60" s="52"/>
    </row>
    <row r="61" spans="1:7" s="3" customFormat="1" ht="15" thickBot="1" x14ac:dyDescent="0.4">
      <c r="A61" s="62" t="s">
        <v>42</v>
      </c>
      <c r="B61" s="63"/>
      <c r="C61" s="63"/>
      <c r="D61" s="63"/>
      <c r="E61" s="63"/>
      <c r="F61" s="49">
        <f>G59-F60</f>
        <v>15000</v>
      </c>
      <c r="G61" s="50"/>
    </row>
    <row r="62" spans="1:7" ht="15" thickBot="1" x14ac:dyDescent="0.4"/>
    <row r="63" spans="1:7" ht="73" thickBot="1" x14ac:dyDescent="0.4">
      <c r="A63" s="19" t="s">
        <v>33</v>
      </c>
      <c r="B63" s="46" t="s">
        <v>52</v>
      </c>
      <c r="C63" s="46"/>
      <c r="D63" s="46"/>
      <c r="E63" s="47"/>
    </row>
    <row r="65" spans="1:5" ht="26" customHeight="1" thickBot="1" x14ac:dyDescent="0.4">
      <c r="A65" s="48" t="s">
        <v>41</v>
      </c>
      <c r="B65" s="48"/>
      <c r="C65" s="48"/>
      <c r="D65" s="48"/>
      <c r="E65" s="48"/>
    </row>
    <row r="66" spans="1:5" ht="30.65" customHeight="1" x14ac:dyDescent="0.35">
      <c r="A66" s="67" t="s">
        <v>13</v>
      </c>
      <c r="B66" s="68"/>
      <c r="C66" s="65" t="s">
        <v>18</v>
      </c>
      <c r="D66" s="65"/>
      <c r="E66" s="66"/>
    </row>
    <row r="67" spans="1:5" s="94" customFormat="1" ht="77.5" customHeight="1" x14ac:dyDescent="0.35">
      <c r="A67" s="91" t="s">
        <v>58</v>
      </c>
      <c r="B67" s="92"/>
      <c r="C67" s="92" t="s">
        <v>68</v>
      </c>
      <c r="D67" s="92"/>
      <c r="E67" s="93"/>
    </row>
    <row r="68" spans="1:5" s="94" customFormat="1" ht="149" customHeight="1" x14ac:dyDescent="0.35">
      <c r="A68" s="91" t="s">
        <v>57</v>
      </c>
      <c r="B68" s="92"/>
      <c r="C68" s="92" t="s">
        <v>67</v>
      </c>
      <c r="D68" s="92"/>
      <c r="E68" s="93"/>
    </row>
    <row r="69" spans="1:5" s="94" customFormat="1" ht="77.5" customHeight="1" x14ac:dyDescent="0.35">
      <c r="A69" s="91" t="s">
        <v>59</v>
      </c>
      <c r="B69" s="92"/>
      <c r="C69" s="92" t="s">
        <v>66</v>
      </c>
      <c r="D69" s="92"/>
      <c r="E69" s="93"/>
    </row>
    <row r="71" spans="1:5" x14ac:dyDescent="0.35">
      <c r="A71" s="3" t="s">
        <v>32</v>
      </c>
    </row>
    <row r="72" spans="1:5" x14ac:dyDescent="0.35">
      <c r="A72" s="3" t="s">
        <v>26</v>
      </c>
    </row>
    <row r="73" spans="1:5" x14ac:dyDescent="0.35">
      <c r="A73" s="3" t="s">
        <v>27</v>
      </c>
    </row>
    <row r="74" spans="1:5" x14ac:dyDescent="0.35">
      <c r="A74" s="3" t="s">
        <v>39</v>
      </c>
    </row>
    <row r="75" spans="1:5" x14ac:dyDescent="0.35">
      <c r="A75" s="3" t="s">
        <v>40</v>
      </c>
    </row>
    <row r="77" spans="1:5" x14ac:dyDescent="0.35">
      <c r="A77" s="2" t="s">
        <v>10</v>
      </c>
      <c r="B77" s="42" t="s">
        <v>46</v>
      </c>
      <c r="C77" s="42"/>
    </row>
    <row r="78" spans="1:5" x14ac:dyDescent="0.35">
      <c r="B78" s="41" t="s">
        <v>19</v>
      </c>
      <c r="C78" s="41"/>
    </row>
  </sheetData>
  <mergeCells count="41">
    <mergeCell ref="A1:D1"/>
    <mergeCell ref="C66:E66"/>
    <mergeCell ref="A66:B66"/>
    <mergeCell ref="A3:B3"/>
    <mergeCell ref="A27:D27"/>
    <mergeCell ref="B28:D28"/>
    <mergeCell ref="B9:D9"/>
    <mergeCell ref="B6:D6"/>
    <mergeCell ref="B7:D7"/>
    <mergeCell ref="B8:D8"/>
    <mergeCell ref="A25:D25"/>
    <mergeCell ref="B13:D13"/>
    <mergeCell ref="B15:D15"/>
    <mergeCell ref="B16:D16"/>
    <mergeCell ref="A24:D24"/>
    <mergeCell ref="A60:E60"/>
    <mergeCell ref="A21:D21"/>
    <mergeCell ref="A67:B67"/>
    <mergeCell ref="C67:E67"/>
    <mergeCell ref="B29:D29"/>
    <mergeCell ref="B31:D31"/>
    <mergeCell ref="B32:D32"/>
    <mergeCell ref="B33:D33"/>
    <mergeCell ref="B34:D34"/>
    <mergeCell ref="B35:D35"/>
    <mergeCell ref="A22:D22"/>
    <mergeCell ref="A61:E61"/>
    <mergeCell ref="B30:D30"/>
    <mergeCell ref="B36:D36"/>
    <mergeCell ref="A68:B68"/>
    <mergeCell ref="C68:E68"/>
    <mergeCell ref="B37:D37"/>
    <mergeCell ref="A40:G40"/>
    <mergeCell ref="B63:E63"/>
    <mergeCell ref="A65:E65"/>
    <mergeCell ref="F61:G61"/>
    <mergeCell ref="F60:G60"/>
    <mergeCell ref="A69:B69"/>
    <mergeCell ref="C69:E69"/>
    <mergeCell ref="B77:C77"/>
    <mergeCell ref="B78:C78"/>
  </mergeCells>
  <hyperlinks>
    <hyperlink ref="D17" r:id="rId1" xr:uid="{61B433FE-7FE3-4B0A-9257-C99E9023778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Fred Hussar</cp:lastModifiedBy>
  <dcterms:created xsi:type="dcterms:W3CDTF">2025-08-12T06:56:37Z</dcterms:created>
  <dcterms:modified xsi:type="dcterms:W3CDTF">2025-09-14T15:23:28Z</dcterms:modified>
</cp:coreProperties>
</file>